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Mis Documentos\CHL\ESTADOS FINANCIEROS\2022\12 DICIEMBRE 2022\Formatos IFT 2022 - Sector Paraestatal del Estado\"/>
    </mc:Choice>
  </mc:AlternateContent>
  <xr:revisionPtr revIDLastSave="0" documentId="13_ncr:1_{D91AD36D-1462-40B5-87E0-3A708A231A66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23148" yWindow="-108" windowWidth="23256" windowHeight="12456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0" i="1"/>
  <c r="H68" i="1"/>
  <c r="H62" i="1"/>
  <c r="H60" i="1"/>
  <c r="H52" i="1"/>
  <c r="H20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G9" i="1"/>
  <c r="F9" i="1"/>
  <c r="D9" i="1"/>
  <c r="E79" i="1"/>
  <c r="E78" i="1"/>
  <c r="E77" i="1"/>
  <c r="E76" i="1"/>
  <c r="H76" i="1" s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G81" i="1" l="1"/>
  <c r="F81" i="1"/>
  <c r="E73" i="1"/>
  <c r="H73" i="1" s="1"/>
  <c r="E27" i="1"/>
  <c r="H27" i="1" s="1"/>
  <c r="E17" i="1"/>
  <c r="H17" i="1" s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<sst xmlns="http://schemas.openxmlformats.org/spreadsheetml/2006/main" count="88" uniqueCount="88">
  <si>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</si>
  <si>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</si>
  <si>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</si>
  <si>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</si>
  <si>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</si>
  <si>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</si>
  <si>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</si>
  <si>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</si>
  <si>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</si>
  <si>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</si>
  <si>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</si>
  <si>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</si>
  <si>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</si>
  <si>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</si>
  <si>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</si>
  <si>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</si>
  <si>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</si>
  <si>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</si>
  <si>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</si>
  <si>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</si>
  <si>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</si>
  <si>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</si>
  <si>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</si>
  <si>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</si>
  <si>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</si>
  <si>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</si>
  <si>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</si>
  <si>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</si>
  <si>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</si>
  <si>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</si>
  <si>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</si>
  <si>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</si>
  <si>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</si>
  <si>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</si>
  <si>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</si>
  <si>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</si>
  <si>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</si>
  <si>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</si>
  <si>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</si>
  <si>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</si>
  <si>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</si>
  <si>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</si>
  <si>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</si>
  <si>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</si>
  <si>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</si>
  <si>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</si>
  <si>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</si>
  <si>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</si>
  <si>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</si>
  <si>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</si>
  <si>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</si>
  <si>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</si>
  <si>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</si>
  <si>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</si>
  <si>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</si>
  <si>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</si>
  <si>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</si>
  <si>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</si>
  <si>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</si>
  <si>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</si>
  <si>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</si>
  <si>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</si>
  <si>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</si>
  <si>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</si>
  <si>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</si>
  <si>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</si>
  <si>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</si>
  <si>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</si>
  <si>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</si>
  <si>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</si>
  <si>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</si>
  <si>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</si>
  <si>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</si>
  <si>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</si>
  <si>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</si>
  <si>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</si>
  <si>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</si>
  <si>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</si>
  <si>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</si>
  <si>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</si>
  <si>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</si>
  <si>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</si>
  <si>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</si>
  <si>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</si>
  <si>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</si>
  <si>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</si>
  <si>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Fideicomiso de Puentes Fronterizos de Chihuahua 2243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</si>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</sst>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showGridLines="0" tabSelected="1" zoomScale="85" zoomScaleNormal="85" workbookViewId="0">
      <selection activeCell="G17" sqref="G17"/>
    </sheetView>
  </sheetViews>
  <sheetFormatPr baseColWidth="10" defaultColWidth="11.44140625" defaultRowHeight="12" x14ac:dyDescent="0.25"/>
  <cols>
    <col min="1" max="1" width="4.6640625" style="1" customWidth="1"/>
    <col min="2" max="2" width="57" style="1" customWidth="1"/>
    <col min="3" max="3" width="14.44140625" style="1" bestFit="1" customWidth="1"/>
    <col min="4" max="4" width="13.33203125" style="1" bestFit="1" customWidth="1"/>
    <col min="5" max="8" width="14.4414062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4" t="s">
        <v>86</v>
      </c>
      <c r="C2" s="25"/>
      <c r="D2" s="25"/>
      <c r="E2" s="25"/>
      <c r="F2" s="25"/>
      <c r="G2" s="25"/>
      <c r="H2" s="26"/>
    </row>
    <row r="3" spans="2:9" x14ac:dyDescent="0.25">
      <c r="B3" s="27" t="s">
        <v>1</v>
      </c>
      <c r="C3" s="28"/>
      <c r="D3" s="28"/>
      <c r="E3" s="28"/>
      <c r="F3" s="28"/>
      <c r="G3" s="28"/>
      <c r="H3" s="29"/>
    </row>
    <row r="4" spans="2:9" x14ac:dyDescent="0.25">
      <c r="B4" s="27" t="s">
        <v>2</v>
      </c>
      <c r="C4" s="28"/>
      <c r="D4" s="28"/>
      <c r="E4" s="28"/>
      <c r="F4" s="28"/>
      <c r="G4" s="28"/>
      <c r="H4" s="29"/>
    </row>
    <row r="5" spans="2:9" ht="12.6" thickBot="1" x14ac:dyDescent="0.3">
      <c r="B5" s="30" t="s">
        <v>87</v>
      </c>
      <c r="C5" s="31"/>
      <c r="D5" s="31"/>
      <c r="E5" s="31"/>
      <c r="F5" s="31"/>
      <c r="G5" s="31"/>
      <c r="H5" s="32"/>
    </row>
    <row r="6" spans="2:9" ht="12.6" thickBot="1" x14ac:dyDescent="0.3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6" thickBot="1" x14ac:dyDescent="0.3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3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52091250</v>
      </c>
      <c r="D9" s="16">
        <f>SUM(D10:D16)</f>
        <v>-846677.97</v>
      </c>
      <c r="E9" s="16">
        <f t="shared" ref="E9:E26" si="0">C9+D9</f>
        <v>51244572.030000001</v>
      </c>
      <c r="F9" s="16">
        <f>SUM(F10:F16)</f>
        <v>47553161.209999993</v>
      </c>
      <c r="G9" s="16">
        <f>SUM(G10:G16)</f>
        <v>47553161.209999993</v>
      </c>
      <c r="H9" s="16">
        <f t="shared" ref="H9:H40" si="1">E9-F9</f>
        <v>3691410.8200000077</v>
      </c>
    </row>
    <row r="10" spans="2:9" ht="12" customHeight="1" x14ac:dyDescent="0.25">
      <c r="B10" s="11" t="s">
        <v>14</v>
      </c>
      <c r="C10" s="12">
        <v>31000000</v>
      </c>
      <c r="D10" s="13">
        <v>-98919.88</v>
      </c>
      <c r="E10" s="18">
        <f t="shared" si="0"/>
        <v>30901080.120000001</v>
      </c>
      <c r="F10" s="12">
        <v>30114394.23</v>
      </c>
      <c r="G10" s="12">
        <v>30114394.23</v>
      </c>
      <c r="H10" s="20">
        <f t="shared" si="1"/>
        <v>786685.8900000006</v>
      </c>
    </row>
    <row r="11" spans="2:9" ht="12" customHeight="1" x14ac:dyDescent="0.25">
      <c r="B11" s="11" t="s">
        <v>15</v>
      </c>
      <c r="C11" s="12">
        <v>0</v>
      </c>
      <c r="D11" s="13">
        <v>18919.88</v>
      </c>
      <c r="E11" s="18">
        <f t="shared" si="0"/>
        <v>18919.88</v>
      </c>
      <c r="F11" s="12">
        <v>18919.98</v>
      </c>
      <c r="G11" s="12">
        <v>18919.98</v>
      </c>
      <c r="H11" s="20">
        <f t="shared" si="1"/>
        <v>-9.9999999998544808E-2</v>
      </c>
    </row>
    <row r="12" spans="2:9" ht="12" customHeight="1" x14ac:dyDescent="0.25">
      <c r="B12" s="11" t="s">
        <v>16</v>
      </c>
      <c r="C12" s="12">
        <v>8941250</v>
      </c>
      <c r="D12" s="13">
        <v>-491421.04</v>
      </c>
      <c r="E12" s="18">
        <f t="shared" si="0"/>
        <v>8449828.9600000009</v>
      </c>
      <c r="F12" s="12">
        <v>7763847.1900000004</v>
      </c>
      <c r="G12" s="12">
        <v>7763847.1900000004</v>
      </c>
      <c r="H12" s="20">
        <f t="shared" si="1"/>
        <v>685981.77000000048</v>
      </c>
    </row>
    <row r="13" spans="2:9" ht="12" customHeight="1" x14ac:dyDescent="0.25">
      <c r="B13" s="11" t="s">
        <v>17</v>
      </c>
      <c r="C13" s="12">
        <v>8650000</v>
      </c>
      <c r="D13" s="13">
        <v>206141.31</v>
      </c>
      <c r="E13" s="18">
        <f>C13+D13</f>
        <v>8856141.3100000005</v>
      </c>
      <c r="F13" s="12">
        <v>7489337.0800000001</v>
      </c>
      <c r="G13" s="12">
        <v>7489337.0800000001</v>
      </c>
      <c r="H13" s="20">
        <f t="shared" si="1"/>
        <v>1366804.2300000004</v>
      </c>
    </row>
    <row r="14" spans="2:9" ht="12" customHeight="1" x14ac:dyDescent="0.25">
      <c r="B14" s="11" t="s">
        <v>18</v>
      </c>
      <c r="C14" s="12">
        <v>3500000</v>
      </c>
      <c r="D14" s="13">
        <v>-481398.24</v>
      </c>
      <c r="E14" s="18">
        <f t="shared" si="0"/>
        <v>3018601.76</v>
      </c>
      <c r="F14" s="12">
        <v>2166662.73</v>
      </c>
      <c r="G14" s="12">
        <v>2166662.73</v>
      </c>
      <c r="H14" s="20">
        <f t="shared" si="1"/>
        <v>851939.0299999998</v>
      </c>
    </row>
    <row r="15" spans="2:9" ht="12" customHeight="1" x14ac:dyDescent="0.25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5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6265000</v>
      </c>
      <c r="D17" s="16">
        <f>SUM(D18:D26)</f>
        <v>-761163.44</v>
      </c>
      <c r="E17" s="16">
        <f t="shared" si="0"/>
        <v>5503836.5600000005</v>
      </c>
      <c r="F17" s="16">
        <f>SUM(F18:F26)</f>
        <v>5503836.5599999996</v>
      </c>
      <c r="G17" s="16">
        <f>SUM(G18:G26)</f>
        <v>5503836.5399999991</v>
      </c>
      <c r="H17" s="16">
        <f t="shared" si="1"/>
        <v>0</v>
      </c>
    </row>
    <row r="18" spans="2:8" ht="22.8" x14ac:dyDescent="0.25">
      <c r="B18" s="9" t="s">
        <v>22</v>
      </c>
      <c r="C18" s="12">
        <v>4125000</v>
      </c>
      <c r="D18" s="13">
        <v>-497356.84</v>
      </c>
      <c r="E18" s="18">
        <f t="shared" si="0"/>
        <v>3627643.16</v>
      </c>
      <c r="F18" s="12">
        <v>3627643.16</v>
      </c>
      <c r="G18" s="12">
        <v>3627643.13</v>
      </c>
      <c r="H18" s="20">
        <f t="shared" si="1"/>
        <v>0</v>
      </c>
    </row>
    <row r="19" spans="2:8" ht="12" customHeight="1" x14ac:dyDescent="0.25">
      <c r="B19" s="9" t="s">
        <v>23</v>
      </c>
      <c r="C19" s="12">
        <v>70000</v>
      </c>
      <c r="D19" s="13">
        <v>15464.77</v>
      </c>
      <c r="E19" s="18">
        <f t="shared" si="0"/>
        <v>85464.77</v>
      </c>
      <c r="F19" s="12">
        <v>85464.77</v>
      </c>
      <c r="G19" s="12">
        <v>85464.77</v>
      </c>
      <c r="H19" s="20">
        <f t="shared" si="1"/>
        <v>0</v>
      </c>
    </row>
    <row r="20" spans="2:8" ht="12" customHeight="1" x14ac:dyDescent="0.25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5">
      <c r="B21" s="9" t="s">
        <v>25</v>
      </c>
      <c r="C21" s="12">
        <v>300000</v>
      </c>
      <c r="D21" s="13">
        <v>107919.1</v>
      </c>
      <c r="E21" s="18">
        <f t="shared" si="0"/>
        <v>407919.1</v>
      </c>
      <c r="F21" s="12">
        <v>407919.1</v>
      </c>
      <c r="G21" s="12">
        <v>407919.1</v>
      </c>
      <c r="H21" s="20">
        <f t="shared" si="1"/>
        <v>0</v>
      </c>
    </row>
    <row r="22" spans="2:8" ht="12" customHeight="1" x14ac:dyDescent="0.25">
      <c r="B22" s="9" t="s">
        <v>26</v>
      </c>
      <c r="C22" s="12">
        <v>570000</v>
      </c>
      <c r="D22" s="13">
        <v>-189815.92</v>
      </c>
      <c r="E22" s="18">
        <f t="shared" si="0"/>
        <v>380184.07999999996</v>
      </c>
      <c r="F22" s="12">
        <v>380184.08</v>
      </c>
      <c r="G22" s="12">
        <v>380184.08</v>
      </c>
      <c r="H22" s="20">
        <f t="shared" si="1"/>
        <v>0</v>
      </c>
    </row>
    <row r="23" spans="2:8" ht="12" customHeight="1" x14ac:dyDescent="0.25">
      <c r="B23" s="9" t="s">
        <v>27</v>
      </c>
      <c r="C23" s="12">
        <v>400000</v>
      </c>
      <c r="D23" s="13">
        <v>-181424.49</v>
      </c>
      <c r="E23" s="18">
        <f t="shared" si="0"/>
        <v>218575.51</v>
      </c>
      <c r="F23" s="12">
        <v>218575.51</v>
      </c>
      <c r="G23" s="12">
        <v>218575.51</v>
      </c>
      <c r="H23" s="20">
        <f t="shared" si="1"/>
        <v>0</v>
      </c>
    </row>
    <row r="24" spans="2:8" ht="12" customHeight="1" x14ac:dyDescent="0.25">
      <c r="B24" s="9" t="s">
        <v>28</v>
      </c>
      <c r="C24" s="12">
        <v>650000</v>
      </c>
      <c r="D24" s="13">
        <v>-102009.33</v>
      </c>
      <c r="E24" s="18">
        <f t="shared" si="0"/>
        <v>547990.67000000004</v>
      </c>
      <c r="F24" s="12">
        <v>547990.67000000004</v>
      </c>
      <c r="G24" s="12">
        <v>547990.68000000005</v>
      </c>
      <c r="H24" s="20">
        <f t="shared" si="1"/>
        <v>0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12">
        <v>150000</v>
      </c>
      <c r="D26" s="13">
        <v>86059.27</v>
      </c>
      <c r="E26" s="18">
        <f t="shared" si="0"/>
        <v>236059.27000000002</v>
      </c>
      <c r="F26" s="12">
        <v>236059.27</v>
      </c>
      <c r="G26" s="12">
        <v>236059.27</v>
      </c>
      <c r="H26" s="20">
        <f t="shared" si="1"/>
        <v>0</v>
      </c>
    </row>
    <row r="27" spans="2:8" ht="20.100000000000001" customHeight="1" x14ac:dyDescent="0.25">
      <c r="B27" s="6" t="s">
        <v>31</v>
      </c>
      <c r="C27" s="16">
        <f>SUM(C28:C36)</f>
        <v>107777406.2</v>
      </c>
      <c r="D27" s="16">
        <f>SUM(D28:D36)</f>
        <v>705502.75000000047</v>
      </c>
      <c r="E27" s="16">
        <f>D27+C27</f>
        <v>108482908.95</v>
      </c>
      <c r="F27" s="16">
        <f>SUM(F28:F36)</f>
        <v>102581857.32999998</v>
      </c>
      <c r="G27" s="16">
        <f>SUM(G28:G36)</f>
        <v>102581857.36999999</v>
      </c>
      <c r="H27" s="16">
        <f t="shared" si="1"/>
        <v>5901051.6200000197</v>
      </c>
    </row>
    <row r="28" spans="2:8" x14ac:dyDescent="0.25">
      <c r="B28" s="9" t="s">
        <v>32</v>
      </c>
      <c r="C28" s="12">
        <v>3050000</v>
      </c>
      <c r="D28" s="13">
        <v>182374.73</v>
      </c>
      <c r="E28" s="18">
        <f t="shared" ref="E28:E36" si="2">C28+D28</f>
        <v>3232374.73</v>
      </c>
      <c r="F28" s="12">
        <v>3232374.78</v>
      </c>
      <c r="G28" s="12">
        <v>3232374.8</v>
      </c>
      <c r="H28" s="20">
        <f t="shared" si="1"/>
        <v>-4.9999999813735485E-2</v>
      </c>
    </row>
    <row r="29" spans="2:8" x14ac:dyDescent="0.25">
      <c r="B29" s="9" t="s">
        <v>33</v>
      </c>
      <c r="C29" s="12">
        <v>1050000</v>
      </c>
      <c r="D29" s="13">
        <v>342501.89</v>
      </c>
      <c r="E29" s="18">
        <f t="shared" si="2"/>
        <v>1392501.8900000001</v>
      </c>
      <c r="F29" s="12">
        <v>1392501.89</v>
      </c>
      <c r="G29" s="12">
        <v>1392501.89</v>
      </c>
      <c r="H29" s="20">
        <f t="shared" si="1"/>
        <v>0</v>
      </c>
    </row>
    <row r="30" spans="2:8" ht="12" customHeight="1" x14ac:dyDescent="0.25">
      <c r="B30" s="9" t="s">
        <v>34</v>
      </c>
      <c r="C30" s="12">
        <v>27330000</v>
      </c>
      <c r="D30" s="13">
        <v>4205343.51</v>
      </c>
      <c r="E30" s="18">
        <f t="shared" si="2"/>
        <v>31535343.509999998</v>
      </c>
      <c r="F30" s="12">
        <v>31535343.460000001</v>
      </c>
      <c r="G30" s="12">
        <v>31535343.449999999</v>
      </c>
      <c r="H30" s="20">
        <f t="shared" si="1"/>
        <v>4.9999997019767761E-2</v>
      </c>
    </row>
    <row r="31" spans="2:8" x14ac:dyDescent="0.25">
      <c r="B31" s="9" t="s">
        <v>35</v>
      </c>
      <c r="C31" s="12">
        <v>22710000</v>
      </c>
      <c r="D31" s="13">
        <v>-7088463.5599999996</v>
      </c>
      <c r="E31" s="18">
        <f t="shared" si="2"/>
        <v>15621536.440000001</v>
      </c>
      <c r="F31" s="12">
        <v>15621536.439999999</v>
      </c>
      <c r="G31" s="12">
        <v>15621536.439999999</v>
      </c>
      <c r="H31" s="20">
        <f t="shared" si="1"/>
        <v>0</v>
      </c>
    </row>
    <row r="32" spans="2:8" ht="16.8" customHeight="1" x14ac:dyDescent="0.25">
      <c r="B32" s="9" t="s">
        <v>36</v>
      </c>
      <c r="C32" s="12">
        <v>49061406.200000003</v>
      </c>
      <c r="D32" s="13">
        <v>4858677.62</v>
      </c>
      <c r="E32" s="18">
        <f t="shared" si="2"/>
        <v>53920083.82</v>
      </c>
      <c r="F32" s="12">
        <v>48907056.630000003</v>
      </c>
      <c r="G32" s="12">
        <v>48907056.640000001</v>
      </c>
      <c r="H32" s="20">
        <f t="shared" si="1"/>
        <v>5013027.1899999976</v>
      </c>
    </row>
    <row r="33" spans="2:8" x14ac:dyDescent="0.25">
      <c r="B33" s="9" t="s">
        <v>37</v>
      </c>
      <c r="C33" s="12">
        <v>70000</v>
      </c>
      <c r="D33" s="13">
        <v>88358.55</v>
      </c>
      <c r="E33" s="18">
        <f t="shared" si="2"/>
        <v>158358.54999999999</v>
      </c>
      <c r="F33" s="12">
        <v>158358.54999999999</v>
      </c>
      <c r="G33" s="12">
        <v>158358.54999999999</v>
      </c>
      <c r="H33" s="20">
        <f t="shared" si="1"/>
        <v>0</v>
      </c>
    </row>
    <row r="34" spans="2:8" x14ac:dyDescent="0.25">
      <c r="B34" s="9" t="s">
        <v>38</v>
      </c>
      <c r="C34" s="12">
        <v>550000</v>
      </c>
      <c r="D34" s="13">
        <v>-276260.01</v>
      </c>
      <c r="E34" s="18">
        <f t="shared" si="2"/>
        <v>273739.99</v>
      </c>
      <c r="F34" s="12">
        <v>273739.99</v>
      </c>
      <c r="G34" s="12">
        <v>273739.99</v>
      </c>
      <c r="H34" s="20">
        <f t="shared" si="1"/>
        <v>0</v>
      </c>
    </row>
    <row r="35" spans="2:8" x14ac:dyDescent="0.25">
      <c r="B35" s="9" t="s">
        <v>39</v>
      </c>
      <c r="C35" s="12">
        <v>100000</v>
      </c>
      <c r="D35" s="13">
        <v>-49573.54</v>
      </c>
      <c r="E35" s="18">
        <f t="shared" si="2"/>
        <v>50426.46</v>
      </c>
      <c r="F35" s="12">
        <v>50426.46</v>
      </c>
      <c r="G35" s="12">
        <v>50426.46</v>
      </c>
      <c r="H35" s="20">
        <f t="shared" si="1"/>
        <v>0</v>
      </c>
    </row>
    <row r="36" spans="2:8" x14ac:dyDescent="0.25">
      <c r="B36" s="9" t="s">
        <v>40</v>
      </c>
      <c r="C36" s="12">
        <v>3856000</v>
      </c>
      <c r="D36" s="13">
        <v>-1557456.44</v>
      </c>
      <c r="E36" s="18">
        <f t="shared" si="2"/>
        <v>2298543.56</v>
      </c>
      <c r="F36" s="12">
        <v>1410519.13</v>
      </c>
      <c r="G36" s="12">
        <v>1410519.15</v>
      </c>
      <c r="H36" s="20">
        <f t="shared" si="1"/>
        <v>888024.43000000017</v>
      </c>
    </row>
    <row r="37" spans="2:8" ht="20.100000000000001" customHeight="1" x14ac:dyDescent="0.25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5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5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5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4070000</v>
      </c>
      <c r="D47" s="16">
        <f>SUM(D48:D56)</f>
        <v>-3007830.12</v>
      </c>
      <c r="E47" s="16">
        <f t="shared" si="3"/>
        <v>1062169.8799999999</v>
      </c>
      <c r="F47" s="16">
        <f>SUM(F48:F56)</f>
        <v>1062169.8799999999</v>
      </c>
      <c r="G47" s="16">
        <f>SUM(G48:G56)</f>
        <v>1062169.8799999999</v>
      </c>
      <c r="H47" s="16">
        <f t="shared" si="4"/>
        <v>0</v>
      </c>
    </row>
    <row r="48" spans="2:8" x14ac:dyDescent="0.25">
      <c r="B48" s="9" t="s">
        <v>52</v>
      </c>
      <c r="C48" s="12">
        <v>3470000</v>
      </c>
      <c r="D48" s="13">
        <v>-3068067.48</v>
      </c>
      <c r="E48" s="18">
        <f t="shared" si="3"/>
        <v>401932.52</v>
      </c>
      <c r="F48" s="12">
        <v>401932.52</v>
      </c>
      <c r="G48" s="12">
        <v>401932.52</v>
      </c>
      <c r="H48" s="20">
        <f t="shared" si="4"/>
        <v>0</v>
      </c>
    </row>
    <row r="49" spans="2:8" x14ac:dyDescent="0.25">
      <c r="B49" s="9" t="s">
        <v>53</v>
      </c>
      <c r="C49" s="12">
        <v>0</v>
      </c>
      <c r="D49" s="13">
        <v>243861.44</v>
      </c>
      <c r="E49" s="18">
        <f t="shared" si="3"/>
        <v>243861.44</v>
      </c>
      <c r="F49" s="12">
        <v>243861.44</v>
      </c>
      <c r="G49" s="12">
        <v>243861.44</v>
      </c>
      <c r="H49" s="20">
        <f t="shared" si="4"/>
        <v>0</v>
      </c>
    </row>
    <row r="50" spans="2:8" x14ac:dyDescent="0.25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5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5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57</v>
      </c>
      <c r="C53" s="12">
        <v>500000</v>
      </c>
      <c r="D53" s="13">
        <v>-490024</v>
      </c>
      <c r="E53" s="18">
        <f t="shared" si="3"/>
        <v>9976</v>
      </c>
      <c r="F53" s="12">
        <v>9976</v>
      </c>
      <c r="G53" s="12">
        <v>9976</v>
      </c>
      <c r="H53" s="20">
        <f t="shared" si="4"/>
        <v>0</v>
      </c>
    </row>
    <row r="54" spans="2:8" x14ac:dyDescent="0.25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5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5">
      <c r="B56" s="9" t="s">
        <v>60</v>
      </c>
      <c r="C56" s="12">
        <v>100000</v>
      </c>
      <c r="D56" s="13">
        <v>306399.92</v>
      </c>
      <c r="E56" s="18">
        <f t="shared" si="3"/>
        <v>406399.92</v>
      </c>
      <c r="F56" s="12">
        <v>406399.92</v>
      </c>
      <c r="G56" s="12">
        <v>406399.92</v>
      </c>
      <c r="H56" s="20">
        <f t="shared" si="4"/>
        <v>0</v>
      </c>
    </row>
    <row r="57" spans="2:8" ht="20.100000000000001" customHeight="1" x14ac:dyDescent="0.25">
      <c r="B57" s="6" t="s">
        <v>61</v>
      </c>
      <c r="C57" s="16">
        <f>SUM(C58:C60)</f>
        <v>35556463.100000001</v>
      </c>
      <c r="D57" s="16">
        <f>SUM(D58:D60)</f>
        <v>258374750.90000001</v>
      </c>
      <c r="E57" s="16">
        <f t="shared" si="3"/>
        <v>293931214</v>
      </c>
      <c r="F57" s="16">
        <f>SUM(F58:F60)</f>
        <v>189327770.16999999</v>
      </c>
      <c r="G57" s="16">
        <f>SUM(G58:G60)</f>
        <v>189330770.16999999</v>
      </c>
      <c r="H57" s="16">
        <f t="shared" si="4"/>
        <v>104603443.83000001</v>
      </c>
    </row>
    <row r="58" spans="2:8" x14ac:dyDescent="0.25">
      <c r="B58" s="9" t="s">
        <v>62</v>
      </c>
      <c r="C58" s="12">
        <v>0</v>
      </c>
      <c r="D58" s="13">
        <v>62287999.969999999</v>
      </c>
      <c r="E58" s="18">
        <f t="shared" si="3"/>
        <v>62287999.969999999</v>
      </c>
      <c r="F58" s="12">
        <v>53863233.229999997</v>
      </c>
      <c r="G58" s="12">
        <v>53863233.229999997</v>
      </c>
      <c r="H58" s="20">
        <f t="shared" si="4"/>
        <v>8424766.7400000021</v>
      </c>
    </row>
    <row r="59" spans="2:8" x14ac:dyDescent="0.25">
      <c r="B59" s="9" t="s">
        <v>63</v>
      </c>
      <c r="C59" s="12">
        <v>35556463.100000001</v>
      </c>
      <c r="D59" s="13">
        <v>196086750.93000001</v>
      </c>
      <c r="E59" s="18">
        <f t="shared" si="3"/>
        <v>231643214.03</v>
      </c>
      <c r="F59" s="12">
        <v>135464536.94</v>
      </c>
      <c r="G59" s="12">
        <v>135467536.94</v>
      </c>
      <c r="H59" s="18">
        <f t="shared" si="4"/>
        <v>96178677.090000004</v>
      </c>
    </row>
    <row r="60" spans="2:8" x14ac:dyDescent="0.2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5">
      <c r="B73" s="6" t="s">
        <v>77</v>
      </c>
      <c r="C73" s="16">
        <f>SUM(C74:C80)</f>
        <v>236000000</v>
      </c>
      <c r="D73" s="17">
        <f>SUM(D74:D80)</f>
        <v>40000000</v>
      </c>
      <c r="E73" s="17">
        <f t="shared" si="3"/>
        <v>276000000</v>
      </c>
      <c r="F73" s="16">
        <f>SUM(F74:F80)</f>
        <v>273279945.57999998</v>
      </c>
      <c r="G73" s="17">
        <f>SUM(G74:G80)</f>
        <v>273279945.57999998</v>
      </c>
      <c r="H73" s="17">
        <f t="shared" ref="H73:H81" si="5">E73-F73</f>
        <v>2720054.4200000167</v>
      </c>
    </row>
    <row r="74" spans="2:8" x14ac:dyDescent="0.25">
      <c r="B74" s="9" t="s">
        <v>78</v>
      </c>
      <c r="C74" s="12">
        <v>69431200</v>
      </c>
      <c r="D74" s="13">
        <v>15984796.449999999</v>
      </c>
      <c r="E74" s="18">
        <f t="shared" si="3"/>
        <v>85415996.450000003</v>
      </c>
      <c r="F74" s="12">
        <v>85415996.450000003</v>
      </c>
      <c r="G74" s="13">
        <v>85415996.450000003</v>
      </c>
      <c r="H74" s="18">
        <f t="shared" si="5"/>
        <v>0</v>
      </c>
    </row>
    <row r="75" spans="2:8" x14ac:dyDescent="0.25">
      <c r="B75" s="9" t="s">
        <v>79</v>
      </c>
      <c r="C75" s="12">
        <v>158757200</v>
      </c>
      <c r="D75" s="13">
        <v>29106749.129999999</v>
      </c>
      <c r="E75" s="18">
        <f t="shared" si="3"/>
        <v>187863949.13</v>
      </c>
      <c r="F75" s="12">
        <v>187863949.13</v>
      </c>
      <c r="G75" s="13">
        <v>187863949.13</v>
      </c>
      <c r="H75" s="18">
        <f t="shared" si="5"/>
        <v>0</v>
      </c>
    </row>
    <row r="76" spans="2:8" x14ac:dyDescent="0.25">
      <c r="B76" s="9" t="s">
        <v>80</v>
      </c>
      <c r="C76" s="12">
        <v>7811600</v>
      </c>
      <c r="D76" s="13">
        <v>-5091545.58</v>
      </c>
      <c r="E76" s="18">
        <f t="shared" si="3"/>
        <v>2720054.42</v>
      </c>
      <c r="F76" s="12">
        <v>0</v>
      </c>
      <c r="G76" s="13">
        <v>0</v>
      </c>
      <c r="H76" s="18">
        <f t="shared" si="5"/>
        <v>2720054.42</v>
      </c>
    </row>
    <row r="77" spans="2:8" x14ac:dyDescent="0.2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6" thickBot="1" x14ac:dyDescent="0.3">
      <c r="B81" s="8" t="s">
        <v>85</v>
      </c>
      <c r="C81" s="22">
        <f>SUM(C73,C69,C61,C57,C47,C27,C37,C17,C9)</f>
        <v>441760119.30000001</v>
      </c>
      <c r="D81" s="22">
        <f>SUM(D73,D69,D61,D57,D47,D37,D27,D17,D9)</f>
        <v>294464582.11999995</v>
      </c>
      <c r="E81" s="22">
        <f>C81+D81</f>
        <v>736224701.41999996</v>
      </c>
      <c r="F81" s="22">
        <f>SUM(F73,F69,F61,F57,F47,F37,F17,F27,F9)</f>
        <v>619308740.73000002</v>
      </c>
      <c r="G81" s="22">
        <f>SUM(G73,G69,G61,G57,G47,G37,G27,G17,G9)</f>
        <v>619311740.75</v>
      </c>
      <c r="H81" s="22">
        <f t="shared" si="5"/>
        <v>116915960.68999994</v>
      </c>
    </row>
    <row r="83" spans="2:8" s="23" customFormat="1" x14ac:dyDescent="0.25"/>
    <row r="84" spans="2:8" s="23" customFormat="1" x14ac:dyDescent="0.25"/>
    <row r="85" spans="2:8" s="23" customFormat="1" x14ac:dyDescent="0.25"/>
    <row r="86" spans="2:8" s="23" customFormat="1" x14ac:dyDescent="0.25"/>
    <row r="87" spans="2:8" s="23" customFormat="1" x14ac:dyDescent="0.25"/>
    <row r="88" spans="2:8" s="23" customFormat="1" x14ac:dyDescent="0.25"/>
    <row r="89" spans="2:8" s="23" customFormat="1" x14ac:dyDescent="0.25"/>
    <row r="90" spans="2:8" s="23" customFormat="1" x14ac:dyDescent="0.25"/>
    <row r="91" spans="2:8" s="23" customFormat="1" x14ac:dyDescent="0.25"/>
    <row r="92" spans="2:8" s="23" customFormat="1" x14ac:dyDescent="0.25"/>
    <row r="93" spans="2:8" s="23" customFormat="1" x14ac:dyDescent="0.25"/>
    <row r="94" spans="2:8" s="23" customFormat="1" x14ac:dyDescent="0.25"/>
    <row r="95" spans="2:8" s="23" customFormat="1" x14ac:dyDescent="0.25"/>
    <row r="96" spans="2:8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dcterms:created xsi:type="dcterms:W3CDTF">2019-12-04T16:22:52Z</dcterms:created>
  <dcterms:modified xsi:type="dcterms:W3CDTF">2023-01-26T22:42:16Z</dcterms:modified>
</cp:coreProperties>
</file>